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TOPERFSRV\Sunfrac\Kurumsal İletişim ve Tasarım\SUNFRAC\DİJİTAL\Web\İÇERİK ve GÖRSELLER\2.İÇ SAYFALAR\2 - PRODUCT\2.  Ürün - Detay Sayfaları\2. Manual Folding - SHF Series\Aksesuar Fiyat Listesi\"/>
    </mc:Choice>
  </mc:AlternateContent>
  <bookViews>
    <workbookView xWindow="0" yWindow="0" windowWidth="28800" windowHeight="12336"/>
  </bookViews>
  <sheets>
    <sheet name="SHF-06-30 Accessories Prices" sheetId="7" r:id="rId1"/>
  </sheets>
  <calcPr calcId="152511"/>
</workbook>
</file>

<file path=xl/calcChain.xml><?xml version="1.0" encoding="utf-8"?>
<calcChain xmlns="http://schemas.openxmlformats.org/spreadsheetml/2006/main">
  <c r="M15" i="7" l="1"/>
  <c r="K15" i="7"/>
  <c r="I15" i="7"/>
  <c r="I27" i="7" l="1"/>
  <c r="K27" i="7" s="1"/>
  <c r="I26" i="7"/>
  <c r="K26" i="7" s="1"/>
  <c r="I25" i="7"/>
  <c r="K25" i="7" s="1"/>
  <c r="I24" i="7"/>
  <c r="K24" i="7" s="1"/>
  <c r="I23" i="7"/>
  <c r="K23" i="7" s="1"/>
  <c r="Q23" i="7" l="1"/>
  <c r="M13" i="7"/>
  <c r="K13" i="7"/>
  <c r="I13" i="7"/>
  <c r="M14" i="7" l="1"/>
  <c r="K14" i="7"/>
  <c r="I14" i="7"/>
  <c r="M8" i="7" l="1"/>
  <c r="M9" i="7"/>
  <c r="M10" i="7"/>
  <c r="M11" i="7"/>
  <c r="M12" i="7"/>
  <c r="M7" i="7"/>
  <c r="K9" i="7"/>
  <c r="I9" i="7"/>
  <c r="K8" i="7"/>
  <c r="K10" i="7"/>
  <c r="K11" i="7"/>
  <c r="K12" i="7"/>
  <c r="K7" i="7"/>
  <c r="L16" i="7" l="1"/>
  <c r="Q11" i="7" s="1"/>
  <c r="R11" i="7" s="1"/>
  <c r="Q12" i="7" s="1"/>
  <c r="J16" i="7"/>
  <c r="Q10" i="7" s="1"/>
  <c r="R10" i="7" s="1"/>
  <c r="I8" i="7"/>
  <c r="I10" i="7"/>
  <c r="I11" i="7"/>
  <c r="I12" i="7"/>
  <c r="I7" i="7"/>
  <c r="H16" i="7" l="1"/>
  <c r="Q9" i="7" s="1"/>
  <c r="R9" i="7" s="1"/>
</calcChain>
</file>

<file path=xl/sharedStrings.xml><?xml version="1.0" encoding="utf-8"?>
<sst xmlns="http://schemas.openxmlformats.org/spreadsheetml/2006/main" count="62" uniqueCount="50">
  <si>
    <t>1+0</t>
  </si>
  <si>
    <t>2+0</t>
  </si>
  <si>
    <t>10.31.040.001</t>
  </si>
  <si>
    <t>10.22.032.001</t>
  </si>
  <si>
    <t>10.31.058.001</t>
  </si>
  <si>
    <t>10.31.059.001</t>
  </si>
  <si>
    <t>10.22.046.001</t>
  </si>
  <si>
    <t>10.31.074.001</t>
  </si>
  <si>
    <t>10.31.073.001</t>
  </si>
  <si>
    <t>10.23.042.001</t>
  </si>
  <si>
    <t>10.24.065.001</t>
  </si>
  <si>
    <t>STOPPER INDUSTRIAL PRODUCTS</t>
  </si>
  <si>
    <t>SHF-06-30 SUN SHADING ACCESSORIES PRICES</t>
  </si>
  <si>
    <t>Top Trolley Set
(including sleeve and shaft)</t>
  </si>
  <si>
    <t>Bottom Guide Set</t>
  </si>
  <si>
    <t>Bell Crank Trolley Set</t>
  </si>
  <si>
    <t>Top Pivot Set</t>
  </si>
  <si>
    <t>Bottom Pivot Set</t>
  </si>
  <si>
    <t>Spring Lock</t>
  </si>
  <si>
    <t>Mechanical Lock</t>
  </si>
  <si>
    <t>Hinge</t>
  </si>
  <si>
    <t>Corner Fitting</t>
  </si>
  <si>
    <t>SYSTEM TOTAL ACCESSORIES PRICE</t>
  </si>
  <si>
    <t>SEQUENCE
NO</t>
  </si>
  <si>
    <t>ACCESSORIES</t>
  </si>
  <si>
    <t>PICTURE</t>
  </si>
  <si>
    <t>PRODUCT CODE</t>
  </si>
  <si>
    <t>UNIT PRICE
(€)</t>
  </si>
  <si>
    <t>AMOUNT OF USE</t>
  </si>
  <si>
    <t>PRICE
(€)</t>
  </si>
  <si>
    <t>2 SLIDING</t>
  </si>
  <si>
    <t>Top Rail</t>
  </si>
  <si>
    <t>Bottom Rail</t>
  </si>
  <si>
    <t>Frame Profile</t>
  </si>
  <si>
    <t>Frame Cover Profile</t>
  </si>
  <si>
    <t>SHF-06 -30 SUN SHADING PROFILE PRICES</t>
  </si>
  <si>
    <t>PROFILE WEIGHT
(kg/m)</t>
  </si>
  <si>
    <t>1 SIZE
(m)</t>
  </si>
  <si>
    <t>PRESS UNIT PRICE (€/kg)</t>
  </si>
  <si>
    <t>1 SIZE PROFILE PRICE (€)</t>
  </si>
  <si>
    <t>ORDER QTY</t>
  </si>
  <si>
    <t>TOTAL PRICE (€)</t>
  </si>
  <si>
    <t>Vertical Profile (Optional)</t>
  </si>
  <si>
    <t>TOTAL NUMBER OF SYSTEMS</t>
  </si>
  <si>
    <t>TOTAL ACCESSORY
ORDER PRICE</t>
  </si>
  <si>
    <t>** 10% DISCOUNT IS APPLIED FOR ORDERS OF 100 SETS AND ABOVE.
** 15% DISCOUNT IS APPLIED FOR ORDERS OF 250 SETS AND ABOVE.
** 20% DISCOUNT IS APPLIED FOR ORDERS OF 500 SETS AND ABOVE.</t>
  </si>
  <si>
    <t>TIP</t>
  </si>
  <si>
    <t>UNIT PRICE</t>
  </si>
  <si>
    <t>TOTAL PRICE</t>
  </si>
  <si>
    <t>TOTAL PROFILE ORDER 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</si>
</sst>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€-2]\ #,##0.00"/>
    <numFmt numFmtId="165" formatCode="[$$-409]#,##0.00"/>
    <numFmt numFmtId="166" formatCode="0.000\ &quot;kg/m&quot;"/>
  </numFmts>
  <fonts count="16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000000"/>
      <name val="Poppins"/>
      <charset val="162"/>
    </font>
    <font>
      <sz val="11"/>
      <color theme="1"/>
      <name val="Poppins"/>
      <charset val="162"/>
    </font>
    <font>
      <sz val="14"/>
      <color theme="1"/>
      <name val="Poppins"/>
      <charset val="162"/>
    </font>
    <font>
      <u/>
      <sz val="11"/>
      <color theme="1"/>
      <name val="Poppins"/>
      <charset val="162"/>
    </font>
    <font>
      <b/>
      <sz val="16"/>
      <color theme="1"/>
      <name val="Poppins"/>
      <charset val="162"/>
    </font>
    <font>
      <b/>
      <sz val="14"/>
      <color theme="1"/>
      <name val="Poppins"/>
      <charset val="162"/>
    </font>
    <font>
      <b/>
      <sz val="16"/>
      <color theme="0"/>
      <name val="Poppins"/>
      <charset val="162"/>
    </font>
    <font>
      <b/>
      <sz val="14"/>
      <color rgb="FF000000"/>
      <name val="Poppins"/>
      <charset val="162"/>
    </font>
    <font>
      <sz val="11"/>
      <color rgb="FF000000"/>
      <name val="Poppins"/>
      <charset val="162"/>
    </font>
    <font>
      <sz val="12"/>
      <color theme="1"/>
      <name val="Poppins"/>
      <charset val="162"/>
    </font>
    <font>
      <sz val="14"/>
      <color theme="0"/>
      <name val="Poppins"/>
      <charset val="162"/>
    </font>
    <font>
      <b/>
      <sz val="18"/>
      <color theme="1"/>
      <name val="Poppins"/>
      <charset val="16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A6A6A6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3A8DDE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/>
      </right>
      <top style="medium">
        <color theme="0" tint="-0.499984740745262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theme="0" tint="-0.499984740745262"/>
      </top>
      <bottom style="thin">
        <color theme="0"/>
      </bottom>
      <diagonal/>
    </border>
    <border>
      <left style="thin">
        <color theme="0"/>
      </left>
      <right style="medium">
        <color theme="0" tint="-0.499984740745262"/>
      </right>
      <top style="medium">
        <color theme="0" tint="-0.499984740745262"/>
      </top>
      <bottom style="thin">
        <color theme="0"/>
      </bottom>
      <diagonal/>
    </border>
    <border>
      <left style="medium">
        <color theme="0" tint="-0.499984740745262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medium">
        <color theme="0" tint="-0.499984740745262"/>
      </right>
      <top style="thin">
        <color theme="0"/>
      </top>
      <bottom/>
      <diagonal/>
    </border>
    <border>
      <left style="medium">
        <color theme="0" tint="-0.499984740745262"/>
      </left>
      <right/>
      <top/>
      <bottom style="medium">
        <color theme="0" tint="-0.499984740745262"/>
      </bottom>
      <diagonal/>
    </border>
    <border>
      <left style="thin">
        <color theme="0"/>
      </left>
      <right style="thin">
        <color theme="0"/>
      </right>
      <top/>
      <bottom style="medium">
        <color theme="0" tint="-0.499984740745262"/>
      </bottom>
      <diagonal/>
    </border>
    <border>
      <left style="thin">
        <color theme="0"/>
      </left>
      <right style="medium">
        <color theme="0" tint="-0.499984740745262"/>
      </right>
      <top/>
      <bottom style="medium">
        <color theme="0" tint="-0.4999847407452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1"/>
      </left>
      <right style="thin">
        <color theme="0"/>
      </right>
      <top style="medium">
        <color theme="1"/>
      </top>
      <bottom style="medium">
        <color theme="1"/>
      </bottom>
      <diagonal/>
    </border>
    <border>
      <left style="thin">
        <color theme="0"/>
      </left>
      <right style="thin">
        <color theme="0"/>
      </right>
      <top style="medium">
        <color theme="1"/>
      </top>
      <bottom style="medium">
        <color theme="1"/>
      </bottom>
      <diagonal/>
    </border>
    <border>
      <left style="thin">
        <color theme="0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indexed="64"/>
      </bottom>
      <diagonal/>
    </border>
    <border>
      <left/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89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164" fontId="0" fillId="0" borderId="0" xfId="0" applyNumberFormat="1" applyBorder="1" applyAlignment="1">
      <alignment horizontal="center" vertical="center"/>
    </xf>
    <xf numFmtId="165" fontId="1" fillId="0" borderId="0" xfId="0" applyNumberFormat="1" applyFont="1" applyBorder="1" applyAlignment="1">
      <alignment horizontal="center" vertical="center"/>
    </xf>
    <xf numFmtId="9" fontId="0" fillId="0" borderId="0" xfId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 wrapText="1"/>
    </xf>
    <xf numFmtId="164" fontId="6" fillId="0" borderId="4" xfId="0" applyNumberFormat="1" applyFont="1" applyBorder="1" applyAlignment="1">
      <alignment horizontal="center" vertical="center"/>
    </xf>
    <xf numFmtId="164" fontId="8" fillId="3" borderId="4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1" fontId="12" fillId="0" borderId="4" xfId="0" applyNumberFormat="1" applyFont="1" applyBorder="1" applyAlignment="1">
      <alignment horizontal="center" vertical="center" wrapText="1"/>
    </xf>
    <xf numFmtId="166" fontId="12" fillId="0" borderId="4" xfId="0" applyNumberFormat="1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164" fontId="8" fillId="3" borderId="7" xfId="0" applyNumberFormat="1" applyFont="1" applyFill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3" borderId="20" xfId="0" applyFont="1" applyFill="1" applyBorder="1" applyAlignment="1">
      <alignment horizontal="center" vertical="center"/>
    </xf>
    <xf numFmtId="0" fontId="5" fillId="0" borderId="20" xfId="0" applyFont="1" applyBorder="1" applyAlignment="1">
      <alignment horizontal="center"/>
    </xf>
    <xf numFmtId="1" fontId="12" fillId="0" borderId="20" xfId="0" applyNumberFormat="1" applyFont="1" applyBorder="1" applyAlignment="1">
      <alignment horizontal="center" vertical="center" wrapText="1"/>
    </xf>
    <xf numFmtId="166" fontId="12" fillId="0" borderId="20" xfId="0" applyNumberFormat="1" applyFont="1" applyBorder="1" applyAlignment="1">
      <alignment horizontal="center" vertical="center" wrapText="1"/>
    </xf>
    <xf numFmtId="0" fontId="13" fillId="0" borderId="20" xfId="0" applyFont="1" applyBorder="1" applyAlignment="1">
      <alignment horizontal="center" vertical="center"/>
    </xf>
    <xf numFmtId="164" fontId="8" fillId="3" borderId="20" xfId="0" applyNumberFormat="1" applyFont="1" applyFill="1" applyBorder="1" applyAlignment="1">
      <alignment horizontal="center" vertical="center"/>
    </xf>
    <xf numFmtId="0" fontId="9" fillId="5" borderId="4" xfId="0" applyFont="1" applyFill="1" applyBorder="1" applyAlignment="1">
      <alignment horizontal="center" vertical="center" wrapText="1"/>
    </xf>
    <xf numFmtId="0" fontId="9" fillId="5" borderId="7" xfId="0" applyFont="1" applyFill="1" applyBorder="1" applyAlignment="1">
      <alignment horizontal="center" vertical="center" wrapText="1"/>
    </xf>
    <xf numFmtId="164" fontId="8" fillId="0" borderId="2" xfId="0" applyNumberFormat="1" applyFont="1" applyFill="1" applyBorder="1" applyAlignment="1">
      <alignment horizontal="center" vertical="center"/>
    </xf>
    <xf numFmtId="164" fontId="9" fillId="5" borderId="2" xfId="0" applyNumberFormat="1" applyFont="1" applyFill="1" applyBorder="1" applyAlignment="1">
      <alignment horizontal="center" vertical="center"/>
    </xf>
    <xf numFmtId="164" fontId="8" fillId="0" borderId="3" xfId="0" applyNumberFormat="1" applyFont="1" applyFill="1" applyBorder="1" applyAlignment="1">
      <alignment horizontal="center" vertical="center"/>
    </xf>
    <xf numFmtId="164" fontId="8" fillId="0" borderId="27" xfId="0" applyNumberFormat="1" applyFont="1" applyFill="1" applyBorder="1" applyAlignment="1">
      <alignment horizontal="center" vertical="center"/>
    </xf>
    <xf numFmtId="0" fontId="10" fillId="6" borderId="26" xfId="0" applyNumberFormat="1" applyFont="1" applyFill="1" applyBorder="1" applyAlignment="1">
      <alignment horizontal="center" vertical="center"/>
    </xf>
    <xf numFmtId="164" fontId="8" fillId="0" borderId="29" xfId="0" applyNumberFormat="1" applyFont="1" applyFill="1" applyBorder="1" applyAlignment="1">
      <alignment horizontal="center" vertical="center"/>
    </xf>
    <xf numFmtId="0" fontId="10" fillId="6" borderId="5" xfId="0" applyNumberFormat="1" applyFont="1" applyFill="1" applyBorder="1" applyAlignment="1">
      <alignment horizontal="center" vertical="center"/>
    </xf>
    <xf numFmtId="164" fontId="8" fillId="0" borderId="1" xfId="0" applyNumberFormat="1" applyFont="1" applyFill="1" applyBorder="1" applyAlignment="1">
      <alignment horizontal="center" vertical="center"/>
    </xf>
    <xf numFmtId="0" fontId="10" fillId="6" borderId="30" xfId="0" applyNumberFormat="1" applyFont="1" applyFill="1" applyBorder="1" applyAlignment="1">
      <alignment horizontal="center" vertical="center"/>
    </xf>
    <xf numFmtId="164" fontId="8" fillId="0" borderId="31" xfId="0" applyNumberFormat="1" applyFont="1" applyFill="1" applyBorder="1" applyAlignment="1">
      <alignment horizontal="center" vertical="center"/>
    </xf>
    <xf numFmtId="164" fontId="8" fillId="0" borderId="28" xfId="0" applyNumberFormat="1" applyFont="1" applyFill="1" applyBorder="1" applyAlignment="1">
      <alignment horizontal="center" vertical="center"/>
    </xf>
    <xf numFmtId="164" fontId="8" fillId="3" borderId="32" xfId="0" applyNumberFormat="1" applyFont="1" applyFill="1" applyBorder="1" applyAlignment="1">
      <alignment horizontal="center" vertical="center"/>
    </xf>
    <xf numFmtId="164" fontId="8" fillId="3" borderId="33" xfId="0" applyNumberFormat="1" applyFont="1" applyFill="1" applyBorder="1" applyAlignment="1">
      <alignment horizontal="center" vertical="center"/>
    </xf>
    <xf numFmtId="164" fontId="8" fillId="3" borderId="34" xfId="0" applyNumberFormat="1" applyFont="1" applyFill="1" applyBorder="1" applyAlignment="1">
      <alignment horizontal="center" vertical="center"/>
    </xf>
    <xf numFmtId="164" fontId="8" fillId="3" borderId="35" xfId="0" applyNumberFormat="1" applyFont="1" applyFill="1" applyBorder="1" applyAlignment="1">
      <alignment horizontal="center" vertical="center"/>
    </xf>
    <xf numFmtId="0" fontId="14" fillId="6" borderId="28" xfId="0" applyNumberFormat="1" applyFont="1" applyFill="1" applyBorder="1" applyAlignment="1">
      <alignment horizontal="center" vertical="center"/>
    </xf>
    <xf numFmtId="0" fontId="14" fillId="6" borderId="37" xfId="0" applyNumberFormat="1" applyFont="1" applyFill="1" applyBorder="1" applyAlignment="1">
      <alignment horizontal="center" vertical="center"/>
    </xf>
    <xf numFmtId="0" fontId="14" fillId="6" borderId="38" xfId="0" applyNumberFormat="1" applyFont="1" applyFill="1" applyBorder="1" applyAlignment="1">
      <alignment horizontal="center" vertical="center"/>
    </xf>
    <xf numFmtId="0" fontId="14" fillId="6" borderId="39" xfId="0" applyNumberFormat="1" applyFont="1" applyFill="1" applyBorder="1" applyAlignment="1">
      <alignment horizontal="center" vertical="center"/>
    </xf>
    <xf numFmtId="0" fontId="10" fillId="4" borderId="8" xfId="0" applyFont="1" applyFill="1" applyBorder="1" applyAlignment="1">
      <alignment horizontal="center" vertical="center"/>
    </xf>
    <xf numFmtId="0" fontId="10" fillId="4" borderId="9" xfId="0" applyFont="1" applyFill="1" applyBorder="1" applyAlignment="1">
      <alignment horizontal="center" vertical="center"/>
    </xf>
    <xf numFmtId="0" fontId="10" fillId="4" borderId="10" xfId="0" applyFont="1" applyFill="1" applyBorder="1" applyAlignment="1">
      <alignment horizontal="center" vertical="center"/>
    </xf>
    <xf numFmtId="0" fontId="10" fillId="4" borderId="11" xfId="0" applyFont="1" applyFill="1" applyBorder="1" applyAlignment="1">
      <alignment horizontal="center" vertical="center"/>
    </xf>
    <xf numFmtId="0" fontId="10" fillId="4" borderId="5" xfId="0" applyFont="1" applyFill="1" applyBorder="1" applyAlignment="1">
      <alignment horizontal="center" vertical="center"/>
    </xf>
    <xf numFmtId="0" fontId="10" fillId="4" borderId="12" xfId="0" applyFont="1" applyFill="1" applyBorder="1" applyAlignment="1">
      <alignment horizontal="center" vertical="center"/>
    </xf>
    <xf numFmtId="0" fontId="11" fillId="5" borderId="6" xfId="0" applyFont="1" applyFill="1" applyBorder="1" applyAlignment="1">
      <alignment horizontal="center" vertical="center" wrapText="1"/>
    </xf>
    <xf numFmtId="0" fontId="11" fillId="5" borderId="6" xfId="0" applyFont="1" applyFill="1" applyBorder="1" applyAlignment="1">
      <alignment horizontal="center" vertical="center"/>
    </xf>
    <xf numFmtId="0" fontId="11" fillId="5" borderId="4" xfId="0" applyFont="1" applyFill="1" applyBorder="1" applyAlignment="1">
      <alignment horizontal="center" vertical="center"/>
    </xf>
    <xf numFmtId="0" fontId="11" fillId="5" borderId="4" xfId="0" applyFont="1" applyFill="1" applyBorder="1" applyAlignment="1">
      <alignment horizontal="center" vertical="center" wrapText="1"/>
    </xf>
    <xf numFmtId="0" fontId="9" fillId="5" borderId="4" xfId="0" applyFont="1" applyFill="1" applyBorder="1" applyAlignment="1">
      <alignment horizontal="center" vertical="center" wrapText="1"/>
    </xf>
    <xf numFmtId="0" fontId="9" fillId="5" borderId="7" xfId="0" applyFont="1" applyFill="1" applyBorder="1" applyAlignment="1">
      <alignment horizontal="center" vertical="center"/>
    </xf>
    <xf numFmtId="0" fontId="9" fillId="5" borderId="4" xfId="0" applyFont="1" applyFill="1" applyBorder="1" applyAlignment="1">
      <alignment horizontal="center" vertical="center"/>
    </xf>
    <xf numFmtId="0" fontId="10" fillId="4" borderId="2" xfId="0" applyFont="1" applyFill="1" applyBorder="1" applyAlignment="1">
      <alignment horizontal="center" vertical="center"/>
    </xf>
    <xf numFmtId="0" fontId="9" fillId="2" borderId="22" xfId="0" applyFont="1" applyFill="1" applyBorder="1" applyAlignment="1">
      <alignment horizontal="center" vertical="center" wrapText="1"/>
    </xf>
    <xf numFmtId="0" fontId="8" fillId="4" borderId="23" xfId="0" applyFont="1" applyFill="1" applyBorder="1" applyAlignment="1">
      <alignment horizontal="center" vertical="center" wrapText="1"/>
    </xf>
    <xf numFmtId="0" fontId="8" fillId="4" borderId="24" xfId="0" applyFont="1" applyFill="1" applyBorder="1" applyAlignment="1">
      <alignment horizontal="center" vertical="center" wrapText="1"/>
    </xf>
    <xf numFmtId="164" fontId="8" fillId="4" borderId="24" xfId="0" applyNumberFormat="1" applyFont="1" applyFill="1" applyBorder="1" applyAlignment="1">
      <alignment horizontal="center" vertical="center"/>
    </xf>
    <xf numFmtId="164" fontId="8" fillId="4" borderId="25" xfId="0" applyNumberFormat="1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36" xfId="0" applyFont="1" applyFill="1" applyBorder="1" applyAlignment="1">
      <alignment horizontal="center" vertical="center" wrapText="1"/>
    </xf>
    <xf numFmtId="0" fontId="15" fillId="4" borderId="2" xfId="0" applyFont="1" applyFill="1" applyBorder="1" applyAlignment="1">
      <alignment horizontal="center" vertical="center" wrapText="1"/>
    </xf>
    <xf numFmtId="164" fontId="15" fillId="4" borderId="2" xfId="0" applyNumberFormat="1" applyFont="1" applyFill="1" applyBorder="1" applyAlignment="1">
      <alignment horizontal="center" vertical="center"/>
    </xf>
    <xf numFmtId="164" fontId="6" fillId="0" borderId="2" xfId="0" applyNumberFormat="1" applyFont="1" applyFill="1" applyBorder="1" applyAlignment="1">
      <alignment horizontal="center" vertical="center" wrapText="1"/>
    </xf>
    <xf numFmtId="0" fontId="8" fillId="4" borderId="14" xfId="0" applyFont="1" applyFill="1" applyBorder="1" applyAlignment="1">
      <alignment horizontal="center" vertical="center"/>
    </xf>
    <xf numFmtId="164" fontId="8" fillId="4" borderId="14" xfId="0" applyNumberFormat="1" applyFont="1" applyFill="1" applyBorder="1" applyAlignment="1">
      <alignment horizontal="center" vertical="center"/>
    </xf>
    <xf numFmtId="164" fontId="8" fillId="4" borderId="15" xfId="0" applyNumberFormat="1" applyFont="1" applyFill="1" applyBorder="1" applyAlignment="1">
      <alignment horizontal="center" vertical="center"/>
    </xf>
    <xf numFmtId="0" fontId="10" fillId="4" borderId="16" xfId="0" applyFont="1" applyFill="1" applyBorder="1" applyAlignment="1">
      <alignment horizontal="center" vertical="center"/>
    </xf>
    <xf numFmtId="0" fontId="10" fillId="4" borderId="17" xfId="0" applyFont="1" applyFill="1" applyBorder="1" applyAlignment="1">
      <alignment horizontal="center" vertical="center"/>
    </xf>
    <xf numFmtId="0" fontId="10" fillId="4" borderId="18" xfId="0" applyFont="1" applyFill="1" applyBorder="1" applyAlignment="1">
      <alignment horizontal="center" vertical="center"/>
    </xf>
    <xf numFmtId="0" fontId="11" fillId="2" borderId="21" xfId="0" applyFont="1" applyFill="1" applyBorder="1" applyAlignment="1">
      <alignment horizontal="center" vertical="center" wrapText="1"/>
    </xf>
    <xf numFmtId="0" fontId="11" fillId="2" borderId="21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</cellXfs>
  <cellStyles count="2">
    <cellStyle name="Normal" xfId="0" builtinId="0"/>
    <cellStyle name="Yüzde" xfId="1" builtinId="5"/>
  </cellStyles>
  <dxfs count="0"/>
  <tableStyles count="0" defaultTableStyle="TableStyleMedium2" defaultPivotStyle="PivotStyleLight16"/>
  <colors>
    <mruColors>
      <color rgb="FFA6A6A6"/>
      <color rgb="FFD9D9D9"/>
      <color rgb="FF3A8DDE"/>
      <color rgb="FFEE726C"/>
      <color rgb="FFE6332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118980</xdr:colOff>
      <xdr:row>24</xdr:row>
      <xdr:rowOff>62555</xdr:rowOff>
    </xdr:from>
    <xdr:to>
      <xdr:col>3</xdr:col>
      <xdr:colOff>1203313</xdr:colOff>
      <xdr:row>24</xdr:row>
      <xdr:rowOff>690084</xdr:rowOff>
    </xdr:to>
    <xdr:pic>
      <xdr:nvPicPr>
        <xdr:cNvPr id="8" name="Resim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16200000">
          <a:off x="2928657" y="14826503"/>
          <a:ext cx="627529" cy="1084333"/>
        </a:xfrm>
        <a:prstGeom prst="rect">
          <a:avLst/>
        </a:prstGeom>
      </xdr:spPr>
    </xdr:pic>
    <xdr:clientData/>
  </xdr:twoCellAnchor>
  <xdr:twoCellAnchor editAs="oneCell">
    <xdr:from>
      <xdr:col>3</xdr:col>
      <xdr:colOff>160627</xdr:colOff>
      <xdr:row>25</xdr:row>
      <xdr:rowOff>265199</xdr:rowOff>
    </xdr:from>
    <xdr:to>
      <xdr:col>3</xdr:col>
      <xdr:colOff>1200978</xdr:colOff>
      <xdr:row>25</xdr:row>
      <xdr:rowOff>489495</xdr:rowOff>
    </xdr:to>
    <xdr:pic>
      <xdr:nvPicPr>
        <xdr:cNvPr id="9" name="Resim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16200000">
          <a:off x="3149930" y="15630571"/>
          <a:ext cx="224296" cy="1040351"/>
        </a:xfrm>
        <a:prstGeom prst="rect">
          <a:avLst/>
        </a:prstGeom>
      </xdr:spPr>
    </xdr:pic>
    <xdr:clientData/>
  </xdr:twoCellAnchor>
  <xdr:twoCellAnchor editAs="oneCell">
    <xdr:from>
      <xdr:col>3</xdr:col>
      <xdr:colOff>128651</xdr:colOff>
      <xdr:row>26</xdr:row>
      <xdr:rowOff>109476</xdr:rowOff>
    </xdr:from>
    <xdr:to>
      <xdr:col>3</xdr:col>
      <xdr:colOff>1202713</xdr:colOff>
      <xdr:row>26</xdr:row>
      <xdr:rowOff>695328</xdr:rowOff>
    </xdr:to>
    <xdr:pic>
      <xdr:nvPicPr>
        <xdr:cNvPr id="10" name="Resim 5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5400000">
          <a:off x="2954031" y="16419821"/>
          <a:ext cx="585852" cy="1074062"/>
        </a:xfrm>
        <a:prstGeom prst="rect">
          <a:avLst/>
        </a:prstGeom>
      </xdr:spPr>
    </xdr:pic>
    <xdr:clientData/>
  </xdr:twoCellAnchor>
  <xdr:twoCellAnchor editAs="oneCell">
    <xdr:from>
      <xdr:col>3</xdr:col>
      <xdr:colOff>359229</xdr:colOff>
      <xdr:row>13</xdr:row>
      <xdr:rowOff>86314</xdr:rowOff>
    </xdr:from>
    <xdr:to>
      <xdr:col>3</xdr:col>
      <xdr:colOff>968828</xdr:colOff>
      <xdr:row>13</xdr:row>
      <xdr:rowOff>954638</xdr:rowOff>
    </xdr:to>
    <xdr:pic>
      <xdr:nvPicPr>
        <xdr:cNvPr id="19" name="Resim 18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004458" y="9219428"/>
          <a:ext cx="609599" cy="868324"/>
        </a:xfrm>
        <a:prstGeom prst="rect">
          <a:avLst/>
        </a:prstGeom>
      </xdr:spPr>
    </xdr:pic>
    <xdr:clientData/>
  </xdr:twoCellAnchor>
  <xdr:twoCellAnchor editAs="oneCell">
    <xdr:from>
      <xdr:col>3</xdr:col>
      <xdr:colOff>413658</xdr:colOff>
      <xdr:row>12</xdr:row>
      <xdr:rowOff>108858</xdr:rowOff>
    </xdr:from>
    <xdr:to>
      <xdr:col>3</xdr:col>
      <xdr:colOff>971306</xdr:colOff>
      <xdr:row>12</xdr:row>
      <xdr:rowOff>979333</xdr:rowOff>
    </xdr:to>
    <xdr:pic>
      <xdr:nvPicPr>
        <xdr:cNvPr id="22" name="Resim 21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278087" y="9361715"/>
          <a:ext cx="557648" cy="870475"/>
        </a:xfrm>
        <a:prstGeom prst="rect">
          <a:avLst/>
        </a:prstGeom>
      </xdr:spPr>
    </xdr:pic>
    <xdr:clientData/>
  </xdr:twoCellAnchor>
  <xdr:twoCellAnchor editAs="oneCell">
    <xdr:from>
      <xdr:col>3</xdr:col>
      <xdr:colOff>195944</xdr:colOff>
      <xdr:row>23</xdr:row>
      <xdr:rowOff>43543</xdr:rowOff>
    </xdr:from>
    <xdr:to>
      <xdr:col>3</xdr:col>
      <xdr:colOff>1145668</xdr:colOff>
      <xdr:row>23</xdr:row>
      <xdr:rowOff>749458</xdr:rowOff>
    </xdr:to>
    <xdr:pic>
      <xdr:nvPicPr>
        <xdr:cNvPr id="26" name="Resim 25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2841173" y="16274143"/>
          <a:ext cx="949724" cy="705915"/>
        </a:xfrm>
        <a:prstGeom prst="rect">
          <a:avLst/>
        </a:prstGeom>
      </xdr:spPr>
    </xdr:pic>
    <xdr:clientData/>
  </xdr:twoCellAnchor>
  <xdr:twoCellAnchor>
    <xdr:from>
      <xdr:col>3</xdr:col>
      <xdr:colOff>124691</xdr:colOff>
      <xdr:row>8</xdr:row>
      <xdr:rowOff>290945</xdr:rowOff>
    </xdr:from>
    <xdr:to>
      <xdr:col>3</xdr:col>
      <xdr:colOff>1278897</xdr:colOff>
      <xdr:row>8</xdr:row>
      <xdr:rowOff>834349</xdr:rowOff>
    </xdr:to>
    <xdr:pic>
      <xdr:nvPicPr>
        <xdr:cNvPr id="18" name="Resim 17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2757055" y="4752109"/>
          <a:ext cx="1154206" cy="543404"/>
        </a:xfrm>
        <a:prstGeom prst="rect">
          <a:avLst/>
        </a:prstGeom>
      </xdr:spPr>
    </xdr:pic>
    <xdr:clientData/>
  </xdr:twoCellAnchor>
  <xdr:twoCellAnchor editAs="oneCell">
    <xdr:from>
      <xdr:col>3</xdr:col>
      <xdr:colOff>242454</xdr:colOff>
      <xdr:row>22</xdr:row>
      <xdr:rowOff>103909</xdr:rowOff>
    </xdr:from>
    <xdr:to>
      <xdr:col>3</xdr:col>
      <xdr:colOff>931687</xdr:colOff>
      <xdr:row>22</xdr:row>
      <xdr:rowOff>685684</xdr:rowOff>
    </xdr:to>
    <xdr:pic>
      <xdr:nvPicPr>
        <xdr:cNvPr id="21" name="Resim 20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2822863" y="15967364"/>
          <a:ext cx="689233" cy="581775"/>
        </a:xfrm>
        <a:prstGeom prst="rect">
          <a:avLst/>
        </a:prstGeom>
      </xdr:spPr>
    </xdr:pic>
    <xdr:clientData/>
  </xdr:twoCellAnchor>
  <xdr:twoCellAnchor editAs="oneCell">
    <xdr:from>
      <xdr:col>3</xdr:col>
      <xdr:colOff>244928</xdr:colOff>
      <xdr:row>6</xdr:row>
      <xdr:rowOff>136073</xdr:rowOff>
    </xdr:from>
    <xdr:to>
      <xdr:col>3</xdr:col>
      <xdr:colOff>993210</xdr:colOff>
      <xdr:row>6</xdr:row>
      <xdr:rowOff>898073</xdr:rowOff>
    </xdr:to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2830285" y="2530930"/>
          <a:ext cx="748282" cy="762000"/>
        </a:xfrm>
        <a:prstGeom prst="rect">
          <a:avLst/>
        </a:prstGeom>
      </xdr:spPr>
    </xdr:pic>
    <xdr:clientData/>
  </xdr:twoCellAnchor>
  <xdr:twoCellAnchor editAs="oneCell">
    <xdr:from>
      <xdr:col>3</xdr:col>
      <xdr:colOff>394608</xdr:colOff>
      <xdr:row>7</xdr:row>
      <xdr:rowOff>57151</xdr:rowOff>
    </xdr:from>
    <xdr:to>
      <xdr:col>3</xdr:col>
      <xdr:colOff>1067756</xdr:colOff>
      <xdr:row>7</xdr:row>
      <xdr:rowOff>928007</xdr:rowOff>
    </xdr:to>
    <xdr:pic>
      <xdr:nvPicPr>
        <xdr:cNvPr id="4" name="Resim 3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3790951" y="3714751"/>
          <a:ext cx="673148" cy="870856"/>
        </a:xfrm>
        <a:prstGeom prst="rect">
          <a:avLst/>
        </a:prstGeom>
      </xdr:spPr>
    </xdr:pic>
    <xdr:clientData/>
  </xdr:twoCellAnchor>
  <xdr:twoCellAnchor editAs="oneCell">
    <xdr:from>
      <xdr:col>3</xdr:col>
      <xdr:colOff>258536</xdr:colOff>
      <xdr:row>9</xdr:row>
      <xdr:rowOff>68034</xdr:rowOff>
    </xdr:from>
    <xdr:to>
      <xdr:col>3</xdr:col>
      <xdr:colOff>1074964</xdr:colOff>
      <xdr:row>9</xdr:row>
      <xdr:rowOff>900821</xdr:rowOff>
    </xdr:to>
    <xdr:pic>
      <xdr:nvPicPr>
        <xdr:cNvPr id="7" name="Resim 6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4122965" y="6218463"/>
          <a:ext cx="816428" cy="832787"/>
        </a:xfrm>
        <a:prstGeom prst="rect">
          <a:avLst/>
        </a:prstGeom>
      </xdr:spPr>
    </xdr:pic>
    <xdr:clientData/>
  </xdr:twoCellAnchor>
  <xdr:twoCellAnchor editAs="oneCell">
    <xdr:from>
      <xdr:col>3</xdr:col>
      <xdr:colOff>204108</xdr:colOff>
      <xdr:row>10</xdr:row>
      <xdr:rowOff>108857</xdr:rowOff>
    </xdr:from>
    <xdr:to>
      <xdr:col>3</xdr:col>
      <xdr:colOff>1068464</xdr:colOff>
      <xdr:row>10</xdr:row>
      <xdr:rowOff>1006929</xdr:rowOff>
    </xdr:to>
    <xdr:pic>
      <xdr:nvPicPr>
        <xdr:cNvPr id="11" name="Resim 10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2789465" y="6640286"/>
          <a:ext cx="864356" cy="898072"/>
        </a:xfrm>
        <a:prstGeom prst="rect">
          <a:avLst/>
        </a:prstGeom>
      </xdr:spPr>
    </xdr:pic>
    <xdr:clientData/>
  </xdr:twoCellAnchor>
  <xdr:twoCellAnchor editAs="oneCell">
    <xdr:from>
      <xdr:col>3</xdr:col>
      <xdr:colOff>108859</xdr:colOff>
      <xdr:row>11</xdr:row>
      <xdr:rowOff>136072</xdr:rowOff>
    </xdr:from>
    <xdr:to>
      <xdr:col>3</xdr:col>
      <xdr:colOff>1112385</xdr:colOff>
      <xdr:row>11</xdr:row>
      <xdr:rowOff>938893</xdr:rowOff>
    </xdr:to>
    <xdr:pic>
      <xdr:nvPicPr>
        <xdr:cNvPr id="12" name="Resim 11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2694216" y="7701643"/>
          <a:ext cx="1003526" cy="802821"/>
        </a:xfrm>
        <a:prstGeom prst="rect">
          <a:avLst/>
        </a:prstGeom>
      </xdr:spPr>
    </xdr:pic>
    <xdr:clientData/>
  </xdr:twoCellAnchor>
  <xdr:oneCellAnchor>
    <xdr:from>
      <xdr:col>3</xdr:col>
      <xdr:colOff>228599</xdr:colOff>
      <xdr:row>14</xdr:row>
      <xdr:rowOff>166008</xdr:rowOff>
    </xdr:from>
    <xdr:ext cx="911680" cy="711737"/>
    <xdr:pic>
      <xdr:nvPicPr>
        <xdr:cNvPr id="27" name="Resim 26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4093028" y="11487151"/>
          <a:ext cx="911680" cy="711737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E6332A"/>
  </sheetPr>
  <dimension ref="B2:S38"/>
  <sheetViews>
    <sheetView tabSelected="1" topLeftCell="A10" zoomScale="55" zoomScaleNormal="55" workbookViewId="0">
      <selection activeCell="E29" sqref="E29"/>
    </sheetView>
  </sheetViews>
  <sheetFormatPr defaultRowHeight="14.4" x14ac:dyDescent="0.3"/>
  <cols>
    <col min="2" max="2" width="16.5546875" customWidth="1"/>
    <col min="3" max="3" width="30.88671875" customWidth="1"/>
    <col min="4" max="4" width="20.33203125" customWidth="1"/>
    <col min="5" max="5" width="24.44140625" customWidth="1"/>
    <col min="6" max="6" width="20.33203125" customWidth="1"/>
    <col min="7" max="7" width="16.21875" customWidth="1"/>
    <col min="8" max="8" width="23.109375" customWidth="1"/>
    <col min="9" max="9" width="17.5546875" customWidth="1"/>
    <col min="10" max="10" width="23.33203125" customWidth="1"/>
    <col min="11" max="11" width="14.44140625" customWidth="1"/>
    <col min="12" max="12" width="23.77734375" customWidth="1"/>
    <col min="13" max="14" width="18.88671875" customWidth="1"/>
    <col min="15" max="15" width="22.88671875" customWidth="1"/>
    <col min="16" max="16" width="27.33203125" customWidth="1"/>
    <col min="17" max="17" width="24.109375" customWidth="1"/>
    <col min="18" max="18" width="23.109375" customWidth="1"/>
    <col min="19" max="19" width="20.6640625" customWidth="1"/>
  </cols>
  <sheetData>
    <row r="2" spans="2:19" ht="15" thickBot="1" x14ac:dyDescent="0.35"/>
    <row r="3" spans="2:19" s="1" customFormat="1" ht="35.4" customHeight="1" x14ac:dyDescent="0.3">
      <c r="B3" s="55" t="s">
        <v>11</v>
      </c>
      <c r="C3" s="56"/>
      <c r="D3" s="56"/>
      <c r="E3" s="56"/>
      <c r="F3" s="56"/>
      <c r="G3" s="56"/>
      <c r="H3" s="56"/>
      <c r="I3" s="56"/>
      <c r="J3" s="56"/>
      <c r="K3" s="56"/>
      <c r="L3" s="56"/>
      <c r="M3" s="57"/>
      <c r="N3" s="5"/>
      <c r="O3" s="5"/>
      <c r="P3" s="5"/>
    </row>
    <row r="4" spans="2:19" s="1" customFormat="1" ht="35.4" customHeight="1" x14ac:dyDescent="0.3">
      <c r="B4" s="58" t="s">
        <v>12</v>
      </c>
      <c r="C4" s="59"/>
      <c r="D4" s="59"/>
      <c r="E4" s="59"/>
      <c r="F4" s="59"/>
      <c r="G4" s="59"/>
      <c r="H4" s="59"/>
      <c r="I4" s="59"/>
      <c r="J4" s="59"/>
      <c r="K4" s="59"/>
      <c r="L4" s="59"/>
      <c r="M4" s="60"/>
      <c r="N4" s="5"/>
      <c r="O4" s="5"/>
      <c r="P4" s="5"/>
    </row>
    <row r="5" spans="2:19" s="2" customFormat="1" ht="79.95" customHeight="1" x14ac:dyDescent="0.3">
      <c r="B5" s="61" t="s">
        <v>23</v>
      </c>
      <c r="C5" s="63" t="s">
        <v>24</v>
      </c>
      <c r="D5" s="63" t="s">
        <v>25</v>
      </c>
      <c r="E5" s="63" t="s">
        <v>26</v>
      </c>
      <c r="F5" s="63"/>
      <c r="G5" s="64" t="s">
        <v>27</v>
      </c>
      <c r="H5" s="65" t="s">
        <v>0</v>
      </c>
      <c r="I5" s="67"/>
      <c r="J5" s="65" t="s">
        <v>1</v>
      </c>
      <c r="K5" s="67"/>
      <c r="L5" s="65" t="s">
        <v>30</v>
      </c>
      <c r="M5" s="66"/>
      <c r="N5" s="5"/>
      <c r="O5" s="5"/>
      <c r="P5" s="5"/>
      <c r="Q5" s="1"/>
      <c r="R5" s="1"/>
      <c r="S5" s="1"/>
    </row>
    <row r="6" spans="2:19" ht="60" customHeight="1" x14ac:dyDescent="0.3">
      <c r="B6" s="62"/>
      <c r="C6" s="63"/>
      <c r="D6" s="63"/>
      <c r="E6" s="63"/>
      <c r="F6" s="63"/>
      <c r="G6" s="64"/>
      <c r="H6" s="34" t="s">
        <v>28</v>
      </c>
      <c r="I6" s="34" t="s">
        <v>29</v>
      </c>
      <c r="J6" s="34" t="s">
        <v>28</v>
      </c>
      <c r="K6" s="34" t="s">
        <v>29</v>
      </c>
      <c r="L6" s="34" t="s">
        <v>28</v>
      </c>
      <c r="M6" s="35" t="s">
        <v>29</v>
      </c>
      <c r="N6" s="5"/>
      <c r="O6" s="5"/>
      <c r="P6" s="5"/>
      <c r="Q6" s="1"/>
      <c r="R6" s="1"/>
      <c r="S6" s="1"/>
    </row>
    <row r="7" spans="2:19" ht="81" customHeight="1" x14ac:dyDescent="0.3">
      <c r="B7" s="23">
        <v>1</v>
      </c>
      <c r="C7" s="12" t="s">
        <v>13</v>
      </c>
      <c r="D7" s="11"/>
      <c r="E7" s="11" t="s">
        <v>4</v>
      </c>
      <c r="F7" s="13"/>
      <c r="G7" s="14">
        <v>32</v>
      </c>
      <c r="H7" s="11">
        <v>0</v>
      </c>
      <c r="I7" s="14">
        <f t="shared" ref="I7:I14" si="0">H7*G7</f>
        <v>0</v>
      </c>
      <c r="J7" s="11">
        <v>1</v>
      </c>
      <c r="K7" s="14">
        <f t="shared" ref="K7:K14" si="1">J7*G7</f>
        <v>32</v>
      </c>
      <c r="L7" s="11">
        <v>2</v>
      </c>
      <c r="M7" s="24">
        <f t="shared" ref="M7:M14" si="2">L7*G7</f>
        <v>64</v>
      </c>
      <c r="N7" s="5"/>
      <c r="O7" s="68" t="s">
        <v>43</v>
      </c>
      <c r="P7" s="68"/>
      <c r="Q7" s="68"/>
      <c r="R7" s="68"/>
      <c r="S7" s="1"/>
    </row>
    <row r="8" spans="2:19" ht="81" customHeight="1" x14ac:dyDescent="0.3">
      <c r="B8" s="23">
        <v>2</v>
      </c>
      <c r="C8" s="12" t="s">
        <v>14</v>
      </c>
      <c r="D8" s="11"/>
      <c r="E8" s="11" t="s">
        <v>5</v>
      </c>
      <c r="F8" s="13"/>
      <c r="G8" s="14">
        <v>10</v>
      </c>
      <c r="H8" s="11">
        <v>0</v>
      </c>
      <c r="I8" s="14">
        <f t="shared" si="0"/>
        <v>0</v>
      </c>
      <c r="J8" s="11">
        <v>1</v>
      </c>
      <c r="K8" s="14">
        <f t="shared" si="1"/>
        <v>10</v>
      </c>
      <c r="L8" s="11">
        <v>2</v>
      </c>
      <c r="M8" s="24">
        <f t="shared" si="2"/>
        <v>20</v>
      </c>
      <c r="N8" s="8"/>
      <c r="O8" s="37" t="s">
        <v>46</v>
      </c>
      <c r="P8" s="37" t="s">
        <v>40</v>
      </c>
      <c r="Q8" s="37" t="s">
        <v>47</v>
      </c>
      <c r="R8" s="37" t="s">
        <v>48</v>
      </c>
      <c r="S8" s="2"/>
    </row>
    <row r="9" spans="2:19" ht="81" customHeight="1" x14ac:dyDescent="0.3">
      <c r="B9" s="23">
        <v>3</v>
      </c>
      <c r="C9" s="12" t="s">
        <v>15</v>
      </c>
      <c r="D9" s="11"/>
      <c r="E9" s="11" t="s">
        <v>2</v>
      </c>
      <c r="F9" s="13"/>
      <c r="G9" s="14">
        <v>35</v>
      </c>
      <c r="H9" s="11">
        <v>1</v>
      </c>
      <c r="I9" s="14">
        <f t="shared" si="0"/>
        <v>35</v>
      </c>
      <c r="J9" s="11">
        <v>0</v>
      </c>
      <c r="K9" s="14">
        <f t="shared" si="1"/>
        <v>0</v>
      </c>
      <c r="L9" s="11">
        <v>0</v>
      </c>
      <c r="M9" s="24">
        <f t="shared" si="2"/>
        <v>0</v>
      </c>
      <c r="N9" s="8"/>
      <c r="O9" s="43" t="s">
        <v>0</v>
      </c>
      <c r="P9" s="44"/>
      <c r="Q9" s="45">
        <f>H16</f>
        <v>86</v>
      </c>
      <c r="R9" s="46">
        <f>Q9*P9</f>
        <v>0</v>
      </c>
    </row>
    <row r="10" spans="2:19" ht="81" customHeight="1" x14ac:dyDescent="0.3">
      <c r="B10" s="23">
        <v>4</v>
      </c>
      <c r="C10" s="12" t="s">
        <v>16</v>
      </c>
      <c r="D10" s="11"/>
      <c r="E10" s="11" t="s">
        <v>7</v>
      </c>
      <c r="F10" s="13"/>
      <c r="G10" s="14">
        <v>11</v>
      </c>
      <c r="H10" s="11">
        <v>1</v>
      </c>
      <c r="I10" s="14">
        <f t="shared" si="0"/>
        <v>11</v>
      </c>
      <c r="J10" s="11">
        <v>1</v>
      </c>
      <c r="K10" s="14">
        <f t="shared" si="1"/>
        <v>11</v>
      </c>
      <c r="L10" s="11">
        <v>0</v>
      </c>
      <c r="M10" s="24">
        <f t="shared" si="2"/>
        <v>0</v>
      </c>
      <c r="N10" s="8"/>
      <c r="O10" s="38" t="s">
        <v>1</v>
      </c>
      <c r="P10" s="40"/>
      <c r="Q10" s="39">
        <f>J16</f>
        <v>137</v>
      </c>
      <c r="R10" s="36">
        <f>Q10*P10</f>
        <v>0</v>
      </c>
    </row>
    <row r="11" spans="2:19" ht="81" customHeight="1" x14ac:dyDescent="0.3">
      <c r="B11" s="23">
        <v>5</v>
      </c>
      <c r="C11" s="12" t="s">
        <v>17</v>
      </c>
      <c r="D11" s="11"/>
      <c r="E11" s="11" t="s">
        <v>8</v>
      </c>
      <c r="F11" s="13"/>
      <c r="G11" s="14">
        <v>10</v>
      </c>
      <c r="H11" s="11">
        <v>1</v>
      </c>
      <c r="I11" s="14">
        <f t="shared" si="0"/>
        <v>10</v>
      </c>
      <c r="J11" s="11">
        <v>1</v>
      </c>
      <c r="K11" s="14">
        <f t="shared" si="1"/>
        <v>10</v>
      </c>
      <c r="L11" s="11">
        <v>0</v>
      </c>
      <c r="M11" s="24">
        <f t="shared" si="2"/>
        <v>0</v>
      </c>
      <c r="N11" s="8"/>
      <c r="O11" s="41" t="s">
        <v>30</v>
      </c>
      <c r="P11" s="42"/>
      <c r="Q11" s="39">
        <f>L16</f>
        <v>158</v>
      </c>
      <c r="R11" s="36">
        <f>Q11*P11</f>
        <v>0</v>
      </c>
    </row>
    <row r="12" spans="2:19" ht="81" customHeight="1" x14ac:dyDescent="0.3">
      <c r="B12" s="23">
        <v>6</v>
      </c>
      <c r="C12" s="12" t="s">
        <v>18</v>
      </c>
      <c r="D12" s="11"/>
      <c r="E12" s="11" t="s">
        <v>6</v>
      </c>
      <c r="F12" s="13"/>
      <c r="G12" s="14">
        <v>4</v>
      </c>
      <c r="H12" s="11">
        <v>2</v>
      </c>
      <c r="I12" s="14">
        <f t="shared" si="0"/>
        <v>8</v>
      </c>
      <c r="J12" s="11">
        <v>2</v>
      </c>
      <c r="K12" s="14">
        <f t="shared" si="1"/>
        <v>8</v>
      </c>
      <c r="L12" s="11">
        <v>2</v>
      </c>
      <c r="M12" s="24">
        <f t="shared" si="2"/>
        <v>8</v>
      </c>
      <c r="N12" s="8"/>
      <c r="O12" s="77" t="s">
        <v>44</v>
      </c>
      <c r="P12" s="77"/>
      <c r="Q12" s="78">
        <f>SUM(R10:R11)</f>
        <v>0</v>
      </c>
      <c r="R12" s="78"/>
    </row>
    <row r="13" spans="2:19" ht="81" customHeight="1" x14ac:dyDescent="0.3">
      <c r="B13" s="23">
        <v>7</v>
      </c>
      <c r="C13" s="12" t="s">
        <v>19</v>
      </c>
      <c r="D13" s="11"/>
      <c r="E13" s="11" t="s">
        <v>3</v>
      </c>
      <c r="F13" s="13"/>
      <c r="G13" s="14">
        <v>1</v>
      </c>
      <c r="H13" s="11">
        <v>2</v>
      </c>
      <c r="I13" s="14">
        <f t="shared" si="0"/>
        <v>2</v>
      </c>
      <c r="J13" s="11">
        <v>2</v>
      </c>
      <c r="K13" s="14">
        <f t="shared" si="1"/>
        <v>2</v>
      </c>
      <c r="L13" s="11">
        <v>2</v>
      </c>
      <c r="M13" s="24">
        <f t="shared" si="2"/>
        <v>2</v>
      </c>
      <c r="N13" s="8"/>
      <c r="O13" s="79" t="s">
        <v>45</v>
      </c>
      <c r="P13" s="79"/>
      <c r="Q13" s="79"/>
      <c r="R13" s="79"/>
    </row>
    <row r="14" spans="2:19" ht="81" customHeight="1" x14ac:dyDescent="0.3">
      <c r="B14" s="23">
        <v>8</v>
      </c>
      <c r="C14" s="12" t="s">
        <v>20</v>
      </c>
      <c r="D14" s="11"/>
      <c r="E14" s="11" t="s">
        <v>9</v>
      </c>
      <c r="F14" s="13"/>
      <c r="G14" s="14">
        <v>8</v>
      </c>
      <c r="H14" s="11">
        <v>0</v>
      </c>
      <c r="I14" s="14">
        <f t="shared" si="0"/>
        <v>0</v>
      </c>
      <c r="J14" s="11">
        <v>3</v>
      </c>
      <c r="K14" s="14">
        <f t="shared" si="1"/>
        <v>24</v>
      </c>
      <c r="L14" s="11">
        <v>3</v>
      </c>
      <c r="M14" s="24">
        <f t="shared" si="2"/>
        <v>24</v>
      </c>
      <c r="N14" s="8"/>
    </row>
    <row r="15" spans="2:19" ht="81" customHeight="1" x14ac:dyDescent="0.3">
      <c r="B15" s="23">
        <v>9</v>
      </c>
      <c r="C15" s="15" t="s">
        <v>21</v>
      </c>
      <c r="D15" s="11"/>
      <c r="E15" s="11" t="s">
        <v>10</v>
      </c>
      <c r="F15" s="13"/>
      <c r="G15" s="14">
        <v>5</v>
      </c>
      <c r="H15" s="11">
        <v>4</v>
      </c>
      <c r="I15" s="14">
        <f t="shared" ref="I15" si="3">H15*G15</f>
        <v>20</v>
      </c>
      <c r="J15" s="11">
        <v>8</v>
      </c>
      <c r="K15" s="14">
        <f t="shared" ref="K15" si="4">J15*G15</f>
        <v>40</v>
      </c>
      <c r="L15" s="11">
        <v>8</v>
      </c>
      <c r="M15" s="24">
        <f t="shared" ref="M15" si="5">L15*G15</f>
        <v>40</v>
      </c>
      <c r="N15" s="8"/>
    </row>
    <row r="16" spans="2:19" ht="50.4" customHeight="1" thickBot="1" x14ac:dyDescent="0.35">
      <c r="B16" s="25"/>
      <c r="C16" s="80" t="s">
        <v>22</v>
      </c>
      <c r="D16" s="80"/>
      <c r="E16" s="80"/>
      <c r="F16" s="80"/>
      <c r="G16" s="80"/>
      <c r="H16" s="81">
        <f>SUM(I6:I15)</f>
        <v>86</v>
      </c>
      <c r="I16" s="81"/>
      <c r="J16" s="81">
        <f>SUM(K6:K15)</f>
        <v>137</v>
      </c>
      <c r="K16" s="81"/>
      <c r="L16" s="81">
        <f>SUM(M6:M15)</f>
        <v>158</v>
      </c>
      <c r="M16" s="82"/>
      <c r="N16" s="8"/>
      <c r="O16" s="10"/>
      <c r="P16" s="10"/>
      <c r="Q16" s="10"/>
      <c r="R16" s="9"/>
      <c r="S16" s="9"/>
    </row>
    <row r="17" spans="2:18" s="2" customFormat="1" ht="16.5" customHeight="1" x14ac:dyDescent="0.3">
      <c r="B17" s="4"/>
      <c r="C17" s="7"/>
      <c r="D17" s="5"/>
      <c r="E17" s="5"/>
      <c r="F17" s="5"/>
      <c r="G17" s="5"/>
      <c r="H17" s="5"/>
      <c r="I17" s="5"/>
      <c r="J17" s="5"/>
      <c r="K17" s="5"/>
      <c r="L17" s="6"/>
      <c r="M17" s="6"/>
      <c r="N17" s="6"/>
      <c r="O17" s="6"/>
      <c r="P17" s="6"/>
    </row>
    <row r="18" spans="2:18" s="2" customFormat="1" ht="16.5" customHeight="1" x14ac:dyDescent="0.3">
      <c r="B18" s="4"/>
      <c r="C18" s="5"/>
      <c r="D18" s="5"/>
      <c r="E18" s="5"/>
      <c r="F18" s="5"/>
      <c r="G18" s="5"/>
      <c r="H18" s="5"/>
      <c r="I18" s="5"/>
      <c r="J18" s="5"/>
      <c r="K18" s="5"/>
      <c r="L18" s="6"/>
      <c r="M18" s="6"/>
      <c r="N18" s="6"/>
      <c r="O18" s="6"/>
      <c r="P18" s="6"/>
    </row>
    <row r="19" spans="2:18" ht="18" customHeight="1" thickBot="1" x14ac:dyDescent="0.35"/>
    <row r="20" spans="2:18" ht="42" customHeight="1" x14ac:dyDescent="0.3">
      <c r="B20" s="83" t="s">
        <v>35</v>
      </c>
      <c r="C20" s="84"/>
      <c r="D20" s="84"/>
      <c r="E20" s="84"/>
      <c r="F20" s="84"/>
      <c r="G20" s="84"/>
      <c r="H20" s="84"/>
      <c r="I20" s="84"/>
      <c r="J20" s="84"/>
      <c r="K20" s="85"/>
      <c r="M20" s="3"/>
      <c r="N20" s="3"/>
      <c r="O20" s="3"/>
      <c r="P20" s="3"/>
    </row>
    <row r="21" spans="2:18" ht="47.4" customHeight="1" x14ac:dyDescent="0.3">
      <c r="B21" s="86" t="s">
        <v>23</v>
      </c>
      <c r="C21" s="88" t="s">
        <v>24</v>
      </c>
      <c r="D21" s="88" t="s">
        <v>25</v>
      </c>
      <c r="E21" s="88" t="s">
        <v>26</v>
      </c>
      <c r="F21" s="74" t="s">
        <v>36</v>
      </c>
      <c r="G21" s="75" t="s">
        <v>37</v>
      </c>
      <c r="H21" s="75" t="s">
        <v>38</v>
      </c>
      <c r="I21" s="75" t="s">
        <v>39</v>
      </c>
      <c r="J21" s="75" t="s">
        <v>40</v>
      </c>
      <c r="K21" s="69" t="s">
        <v>41</v>
      </c>
    </row>
    <row r="22" spans="2:18" ht="60.6" customHeight="1" thickBot="1" x14ac:dyDescent="0.35">
      <c r="B22" s="87"/>
      <c r="C22" s="88"/>
      <c r="D22" s="88"/>
      <c r="E22" s="88"/>
      <c r="F22" s="74"/>
      <c r="G22" s="75"/>
      <c r="H22" s="75"/>
      <c r="I22" s="75"/>
      <c r="J22" s="76"/>
      <c r="K22" s="69"/>
    </row>
    <row r="23" spans="2:18" ht="61.5" customHeight="1" thickBot="1" x14ac:dyDescent="0.35">
      <c r="B23" s="26">
        <v>1</v>
      </c>
      <c r="C23" s="16" t="s">
        <v>31</v>
      </c>
      <c r="D23" s="17"/>
      <c r="E23" s="18">
        <v>17820</v>
      </c>
      <c r="F23" s="19">
        <v>2.0499999999999998</v>
      </c>
      <c r="G23" s="20">
        <v>6</v>
      </c>
      <c r="H23" s="14">
        <v>5.5</v>
      </c>
      <c r="I23" s="47">
        <f t="shared" ref="I23:I27" si="6">ROUNDUP(H23*G23*F23,0)</f>
        <v>68</v>
      </c>
      <c r="J23" s="52"/>
      <c r="K23" s="49">
        <f>I23*J23</f>
        <v>0</v>
      </c>
      <c r="O23" s="70" t="s">
        <v>49</v>
      </c>
      <c r="P23" s="71"/>
      <c r="Q23" s="72">
        <f>K23+K24+K25+K26+K27</f>
        <v>0</v>
      </c>
      <c r="R23" s="73"/>
    </row>
    <row r="24" spans="2:18" ht="61.5" customHeight="1" x14ac:dyDescent="0.3">
      <c r="B24" s="26">
        <v>2</v>
      </c>
      <c r="C24" s="16" t="s">
        <v>32</v>
      </c>
      <c r="D24" s="17"/>
      <c r="E24" s="18">
        <v>17044</v>
      </c>
      <c r="F24" s="19">
        <v>0.76</v>
      </c>
      <c r="G24" s="20">
        <v>6</v>
      </c>
      <c r="H24" s="14">
        <v>5.5</v>
      </c>
      <c r="I24" s="47">
        <f t="shared" si="6"/>
        <v>26</v>
      </c>
      <c r="J24" s="53"/>
      <c r="K24" s="49">
        <f t="shared" ref="K24:K27" si="7">I24*J24</f>
        <v>0</v>
      </c>
    </row>
    <row r="25" spans="2:18" ht="61.5" customHeight="1" x14ac:dyDescent="0.7">
      <c r="B25" s="26">
        <v>3</v>
      </c>
      <c r="C25" s="21" t="s">
        <v>33</v>
      </c>
      <c r="D25" s="22"/>
      <c r="E25" s="18">
        <v>10641</v>
      </c>
      <c r="F25" s="19">
        <v>0.71</v>
      </c>
      <c r="G25" s="20">
        <v>6</v>
      </c>
      <c r="H25" s="14">
        <v>5.5</v>
      </c>
      <c r="I25" s="47">
        <f t="shared" si="6"/>
        <v>24</v>
      </c>
      <c r="J25" s="54"/>
      <c r="K25" s="49">
        <f t="shared" si="7"/>
        <v>0</v>
      </c>
    </row>
    <row r="26" spans="2:18" ht="61.5" customHeight="1" x14ac:dyDescent="0.7">
      <c r="B26" s="26">
        <v>4</v>
      </c>
      <c r="C26" s="21" t="s">
        <v>34</v>
      </c>
      <c r="D26" s="22"/>
      <c r="E26" s="18">
        <v>10642</v>
      </c>
      <c r="F26" s="19">
        <v>0.26500000000000001</v>
      </c>
      <c r="G26" s="20">
        <v>6</v>
      </c>
      <c r="H26" s="14">
        <v>5.5</v>
      </c>
      <c r="I26" s="47">
        <f t="shared" si="6"/>
        <v>9</v>
      </c>
      <c r="J26" s="53"/>
      <c r="K26" s="49">
        <f t="shared" si="7"/>
        <v>0</v>
      </c>
    </row>
    <row r="27" spans="2:18" ht="61.5" customHeight="1" thickBot="1" x14ac:dyDescent="0.75">
      <c r="B27" s="27">
        <v>5</v>
      </c>
      <c r="C27" s="28" t="s">
        <v>42</v>
      </c>
      <c r="D27" s="29"/>
      <c r="E27" s="30">
        <v>10643</v>
      </c>
      <c r="F27" s="31">
        <v>0.87</v>
      </c>
      <c r="G27" s="32">
        <v>6</v>
      </c>
      <c r="H27" s="33">
        <v>5.5</v>
      </c>
      <c r="I27" s="48">
        <f t="shared" si="6"/>
        <v>29</v>
      </c>
      <c r="J27" s="51"/>
      <c r="K27" s="50">
        <f t="shared" si="7"/>
        <v>0</v>
      </c>
    </row>
    <row r="28" spans="2:18" ht="64.5" customHeight="1" x14ac:dyDescent="0.3"/>
    <row r="29" spans="2:18" ht="64.5" customHeight="1" x14ac:dyDescent="0.3"/>
    <row r="30" spans="2:18" ht="64.5" customHeight="1" x14ac:dyDescent="0.3"/>
    <row r="31" spans="2:18" ht="64.5" customHeight="1" x14ac:dyDescent="0.3"/>
    <row r="32" spans="2:18" ht="64.5" customHeight="1" x14ac:dyDescent="0.3"/>
    <row r="33" ht="64.5" customHeight="1" x14ac:dyDescent="0.3"/>
    <row r="34" ht="64.5" customHeight="1" x14ac:dyDescent="0.3"/>
    <row r="35" ht="64.5" customHeight="1" x14ac:dyDescent="0.3"/>
    <row r="36" ht="64.5" customHeight="1" x14ac:dyDescent="0.3"/>
    <row r="37" ht="64.5" customHeight="1" x14ac:dyDescent="0.3"/>
    <row r="38" ht="64.5" customHeight="1" x14ac:dyDescent="0.3"/>
  </sheetData>
  <mergeCells count="32">
    <mergeCell ref="D21:D22"/>
    <mergeCell ref="G21:G22"/>
    <mergeCell ref="I21:I22"/>
    <mergeCell ref="E21:E22"/>
    <mergeCell ref="H21:H22"/>
    <mergeCell ref="O7:R7"/>
    <mergeCell ref="K21:K22"/>
    <mergeCell ref="O23:P23"/>
    <mergeCell ref="Q23:R23"/>
    <mergeCell ref="F21:F22"/>
    <mergeCell ref="J21:J22"/>
    <mergeCell ref="O12:P12"/>
    <mergeCell ref="Q12:R12"/>
    <mergeCell ref="O13:R13"/>
    <mergeCell ref="C16:G16"/>
    <mergeCell ref="H16:I16"/>
    <mergeCell ref="J16:K16"/>
    <mergeCell ref="L16:M16"/>
    <mergeCell ref="B20:K20"/>
    <mergeCell ref="B21:B22"/>
    <mergeCell ref="C21:C22"/>
    <mergeCell ref="B3:M3"/>
    <mergeCell ref="B4:M4"/>
    <mergeCell ref="B5:B6"/>
    <mergeCell ref="C5:C6"/>
    <mergeCell ref="D5:D6"/>
    <mergeCell ref="G5:G6"/>
    <mergeCell ref="L5:M5"/>
    <mergeCell ref="J5:K5"/>
    <mergeCell ref="H5:I5"/>
    <mergeCell ref="E5:E6"/>
    <mergeCell ref="F5:F6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SHF-06-30 Accessories Prices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Tasarim</cp:lastModifiedBy>
  <cp:lastPrinted>2016-12-08T07:56:28Z</cp:lastPrinted>
  <dcterms:created xsi:type="dcterms:W3CDTF">2016-12-08T07:47:36Z</dcterms:created>
  <dcterms:modified xsi:type="dcterms:W3CDTF">2024-01-03T08:31:31Z</dcterms:modified>
</cp:coreProperties>
</file>